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kommune.sharepoint.com/Sites/afd-afdsite3229/Delte dokumenter/Udvikling og Demokrati/Den Digitale Hotline/DDH Styregruppemøder/2026/11.08.26/"/>
    </mc:Choice>
  </mc:AlternateContent>
  <xr:revisionPtr revIDLastSave="72" documentId="8_{EC48F49D-E66E-45DA-9F82-C6255DAAE3CB}" xr6:coauthVersionLast="47" xr6:coauthVersionMax="47" xr10:uidLastSave="{4F9A0419-99B2-4B6B-AFCA-7EF8FB5D1730}"/>
  <bookViews>
    <workbookView xWindow="-80" yWindow="-80" windowWidth="19360" windowHeight="10240" xr2:uid="{766A9192-9662-4A62-92B2-70DF30BE821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3" i="1" l="1"/>
  <c r="N43" i="1"/>
  <c r="H43" i="1"/>
  <c r="I43" i="1"/>
  <c r="G43" i="1"/>
  <c r="L43" i="1" s="1"/>
  <c r="K43" i="1"/>
  <c r="F43" i="1"/>
  <c r="J43" i="1" s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3" i="1"/>
  <c r="K4" i="1"/>
  <c r="K5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5" i="1"/>
  <c r="K36" i="1"/>
  <c r="K37" i="1"/>
  <c r="K38" i="1"/>
  <c r="K39" i="1"/>
  <c r="K40" i="1"/>
  <c r="K41" i="1"/>
  <c r="K42" i="1"/>
  <c r="K3" i="1"/>
  <c r="J42" i="1"/>
  <c r="J4" i="1"/>
  <c r="J5" i="1"/>
  <c r="J6" i="1"/>
  <c r="K6" i="1" s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K34" i="1" s="1"/>
  <c r="J35" i="1"/>
  <c r="J36" i="1"/>
  <c r="J37" i="1"/>
  <c r="J38" i="1"/>
  <c r="J39" i="1"/>
  <c r="J40" i="1"/>
  <c r="J41" i="1"/>
  <c r="J3" i="1"/>
  <c r="E43" i="1"/>
  <c r="D43" i="1"/>
  <c r="C43" i="1"/>
  <c r="B43" i="1"/>
</calcChain>
</file>

<file path=xl/sharedStrings.xml><?xml version="1.0" encoding="utf-8"?>
<sst xmlns="http://schemas.openxmlformats.org/spreadsheetml/2006/main" count="59" uniqueCount="58">
  <si>
    <t xml:space="preserve">Volumen </t>
  </si>
  <si>
    <t>April - maj</t>
  </si>
  <si>
    <t>Juni - juli</t>
  </si>
  <si>
    <t>Automated</t>
  </si>
  <si>
    <t>Escalated</t>
  </si>
  <si>
    <t>Unvolved</t>
  </si>
  <si>
    <t>Aarhus</t>
  </si>
  <si>
    <t>Holstebro</t>
  </si>
  <si>
    <t>Fredericia</t>
  </si>
  <si>
    <t>Samsø</t>
  </si>
  <si>
    <t>Brønderslev</t>
  </si>
  <si>
    <t>Egedal</t>
  </si>
  <si>
    <t>Favrskov</t>
  </si>
  <si>
    <t>Fredensborg</t>
  </si>
  <si>
    <t>Frederikshavn</t>
  </si>
  <si>
    <t>Furesø</t>
  </si>
  <si>
    <t>Halsnæs</t>
  </si>
  <si>
    <t>Hedensted</t>
  </si>
  <si>
    <t>Helsingør</t>
  </si>
  <si>
    <t>Hjørring</t>
  </si>
  <si>
    <t>Holbæk</t>
  </si>
  <si>
    <t>Hørsholm</t>
  </si>
  <si>
    <t>Ikast-Brande</t>
  </si>
  <si>
    <t>Jammerbugt</t>
  </si>
  <si>
    <t>Lemvig</t>
  </si>
  <si>
    <t>Middelfart</t>
  </si>
  <si>
    <t>Norddjurs</t>
  </si>
  <si>
    <t>Odder</t>
  </si>
  <si>
    <t>Randers</t>
  </si>
  <si>
    <t>Rebild</t>
  </si>
  <si>
    <t>Ringkøbing-Skjern</t>
  </si>
  <si>
    <t>Ringsted</t>
  </si>
  <si>
    <t>Roskilde</t>
  </si>
  <si>
    <t>Silkeborg</t>
  </si>
  <si>
    <t>Skanderborg</t>
  </si>
  <si>
    <t>Skive</t>
  </si>
  <si>
    <t>Struer</t>
  </si>
  <si>
    <t>Syddjurs</t>
  </si>
  <si>
    <t>Thisted</t>
  </si>
  <si>
    <t>Varde</t>
  </si>
  <si>
    <t>Vejen</t>
  </si>
  <si>
    <t>Vesthimmerland</t>
  </si>
  <si>
    <t>Viborg</t>
  </si>
  <si>
    <t>Aalborg</t>
  </si>
  <si>
    <t>Horsens</t>
  </si>
  <si>
    <t>Høje-Taastrup</t>
  </si>
  <si>
    <t>Automated (%)</t>
  </si>
  <si>
    <t>Escalated (%)</t>
  </si>
  <si>
    <t>Unvolved (%)</t>
  </si>
  <si>
    <t>Volumen udvikling</t>
  </si>
  <si>
    <t>Volumen udvikling (%)</t>
  </si>
  <si>
    <t>Automated Udvikling (+)</t>
  </si>
  <si>
    <t>Escalated udvikling (-)</t>
  </si>
  <si>
    <t>Unvolved Udvikling (-)</t>
  </si>
  <si>
    <t>Volumen = Antal samtaler</t>
  </si>
  <si>
    <t>Automated = samtaler løst af chatbotten uden behov for menneskelig involvering</t>
  </si>
  <si>
    <t>Escalated = samtale er videresendt til medarbejder eller borger er sendt ud af chatbot vinduet med et link</t>
  </si>
  <si>
    <t>Unsolved = spørgsmålet blev ikke løst i chatbotten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</si>
</sst>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3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8" xfId="0" applyFill="1" applyBorder="1"/>
    <xf numFmtId="1" fontId="0" fillId="0" borderId="0" xfId="0" applyNumberFormat="1"/>
    <xf numFmtId="0" fontId="0" fillId="0" borderId="7" xfId="0" applyBorder="1"/>
    <xf numFmtId="0" fontId="0" fillId="3" borderId="8" xfId="0" applyFill="1" applyBorder="1"/>
    <xf numFmtId="9" fontId="0" fillId="0" borderId="0" xfId="1" applyFo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7B9A-5817-4E47-B55E-42782CECFD4A}">
  <dimension ref="A1:P43"/>
  <sheetViews>
    <sheetView tabSelected="1" topLeftCell="K1" workbookViewId="0">
      <selection activeCell="Q11" sqref="Q11"/>
    </sheetView>
  </sheetViews>
  <sheetFormatPr defaultRowHeight="15" x14ac:dyDescent="0.25"/>
  <cols>
    <col min="1" max="1" width="22.28515625" customWidth="1"/>
    <col min="2" max="2" width="23" customWidth="1"/>
    <col min="3" max="3" width="26.140625" customWidth="1"/>
    <col min="4" max="4" width="24.85546875" customWidth="1"/>
    <col min="5" max="5" width="17.28515625" customWidth="1"/>
    <col min="6" max="6" width="21.85546875" customWidth="1"/>
    <col min="7" max="7" width="23.28515625" customWidth="1"/>
    <col min="8" max="8" width="23.42578125" customWidth="1"/>
    <col min="9" max="9" width="24.85546875" customWidth="1"/>
    <col min="10" max="11" width="27" customWidth="1"/>
    <col min="12" max="12" width="22.7109375" customWidth="1"/>
    <col min="13" max="13" width="21.28515625" customWidth="1"/>
    <col min="14" max="14" width="27.42578125" customWidth="1"/>
  </cols>
  <sheetData>
    <row r="1" spans="1:16" ht="15.75" thickBot="1" x14ac:dyDescent="0.3">
      <c r="B1" s="13" t="s">
        <v>1</v>
      </c>
      <c r="C1" s="14"/>
      <c r="D1" s="14"/>
      <c r="E1" s="15"/>
      <c r="F1" s="10" t="s">
        <v>2</v>
      </c>
      <c r="G1" s="11"/>
      <c r="H1" s="11"/>
      <c r="I1" s="12"/>
    </row>
    <row r="2" spans="1:16" x14ac:dyDescent="0.25">
      <c r="B2" s="2" t="s">
        <v>0</v>
      </c>
      <c r="C2" s="3" t="s">
        <v>46</v>
      </c>
      <c r="D2" s="4" t="s">
        <v>47</v>
      </c>
      <c r="E2" s="1" t="s">
        <v>48</v>
      </c>
      <c r="F2" t="s">
        <v>0</v>
      </c>
      <c r="G2" t="s">
        <v>3</v>
      </c>
      <c r="H2" t="s">
        <v>4</v>
      </c>
      <c r="I2" s="7" t="s">
        <v>5</v>
      </c>
      <c r="J2" t="s">
        <v>49</v>
      </c>
      <c r="K2" t="s">
        <v>50</v>
      </c>
      <c r="L2" t="s">
        <v>51</v>
      </c>
      <c r="M2" t="s">
        <v>52</v>
      </c>
      <c r="N2" s="7" t="s">
        <v>53</v>
      </c>
      <c r="P2" t="s">
        <v>54</v>
      </c>
    </row>
    <row r="3" spans="1:16" x14ac:dyDescent="0.25">
      <c r="A3" t="s">
        <v>10</v>
      </c>
      <c r="B3" s="5">
        <v>132</v>
      </c>
      <c r="C3" s="5">
        <v>64</v>
      </c>
      <c r="D3" s="5">
        <v>11</v>
      </c>
      <c r="E3" s="5">
        <v>22</v>
      </c>
      <c r="F3" s="8">
        <v>241</v>
      </c>
      <c r="G3" s="8">
        <v>67</v>
      </c>
      <c r="H3" s="8">
        <v>9</v>
      </c>
      <c r="I3" s="8">
        <v>21</v>
      </c>
      <c r="J3">
        <f>F3-B3</f>
        <v>109</v>
      </c>
      <c r="K3" s="9">
        <f>J3/B3</f>
        <v>0.8257575757575758</v>
      </c>
      <c r="L3">
        <f>G3-C3</f>
        <v>3</v>
      </c>
      <c r="M3">
        <f>H3-D3</f>
        <v>-2</v>
      </c>
      <c r="N3">
        <f>I3-E3</f>
        <v>-1</v>
      </c>
      <c r="P3" t="s">
        <v>55</v>
      </c>
    </row>
    <row r="4" spans="1:16" x14ac:dyDescent="0.25">
      <c r="A4" t="s">
        <v>11</v>
      </c>
      <c r="B4" s="5">
        <v>264</v>
      </c>
      <c r="C4" s="5">
        <v>54</v>
      </c>
      <c r="D4" s="5">
        <v>14</v>
      </c>
      <c r="E4" s="5">
        <v>30</v>
      </c>
      <c r="F4" s="8">
        <v>442</v>
      </c>
      <c r="G4" s="8">
        <v>65</v>
      </c>
      <c r="H4" s="8">
        <v>9</v>
      </c>
      <c r="I4" s="8">
        <v>25</v>
      </c>
      <c r="J4">
        <f t="shared" ref="J4:J41" si="0">F4-B4</f>
        <v>178</v>
      </c>
      <c r="K4" s="9">
        <f t="shared" ref="K4:K42" si="1">J4/B4</f>
        <v>0.6742424242424242</v>
      </c>
      <c r="L4">
        <f t="shared" ref="L4:L43" si="2">G4-C4</f>
        <v>11</v>
      </c>
      <c r="M4">
        <f t="shared" ref="M4:M43" si="3">H4-D4</f>
        <v>-5</v>
      </c>
      <c r="N4">
        <f t="shared" ref="N4:N43" si="4">I4-E4</f>
        <v>-5</v>
      </c>
      <c r="P4" t="s">
        <v>56</v>
      </c>
    </row>
    <row r="5" spans="1:16" x14ac:dyDescent="0.25">
      <c r="A5" t="s">
        <v>12</v>
      </c>
      <c r="B5" s="5">
        <v>276</v>
      </c>
      <c r="C5" s="5">
        <v>50</v>
      </c>
      <c r="D5" s="5">
        <v>11</v>
      </c>
      <c r="E5" s="5">
        <v>32</v>
      </c>
      <c r="F5" s="8">
        <v>357</v>
      </c>
      <c r="G5" s="8">
        <v>58</v>
      </c>
      <c r="H5" s="8">
        <v>10</v>
      </c>
      <c r="I5" s="8">
        <v>25</v>
      </c>
      <c r="J5">
        <f t="shared" si="0"/>
        <v>81</v>
      </c>
      <c r="K5" s="9">
        <f t="shared" si="1"/>
        <v>0.29347826086956524</v>
      </c>
      <c r="L5">
        <f t="shared" si="2"/>
        <v>8</v>
      </c>
      <c r="M5">
        <f t="shared" si="3"/>
        <v>-1</v>
      </c>
      <c r="N5">
        <f t="shared" si="4"/>
        <v>-7</v>
      </c>
      <c r="P5" t="s">
        <v>57</v>
      </c>
    </row>
    <row r="6" spans="1:16" hidden="1" x14ac:dyDescent="0.25">
      <c r="A6" t="s">
        <v>13</v>
      </c>
      <c r="B6" s="5">
        <v>37</v>
      </c>
      <c r="C6" s="5">
        <v>46</v>
      </c>
      <c r="D6" s="5">
        <v>11</v>
      </c>
      <c r="E6" s="5">
        <v>38</v>
      </c>
      <c r="F6" s="8">
        <v>0</v>
      </c>
      <c r="G6" s="8">
        <v>0</v>
      </c>
      <c r="H6" s="8">
        <v>0</v>
      </c>
      <c r="I6" s="8">
        <v>0</v>
      </c>
      <c r="J6">
        <f t="shared" si="0"/>
        <v>-37</v>
      </c>
      <c r="K6" s="9">
        <f>J6/B6</f>
        <v>-1</v>
      </c>
      <c r="L6">
        <f t="shared" si="2"/>
        <v>-46</v>
      </c>
      <c r="M6">
        <f t="shared" si="3"/>
        <v>-11</v>
      </c>
      <c r="N6">
        <f t="shared" si="4"/>
        <v>-38</v>
      </c>
    </row>
    <row r="7" spans="1:16" x14ac:dyDescent="0.25">
      <c r="A7" t="s">
        <v>8</v>
      </c>
      <c r="B7" s="5">
        <v>90</v>
      </c>
      <c r="C7" s="5">
        <v>76</v>
      </c>
      <c r="D7" s="5">
        <v>6</v>
      </c>
      <c r="E7" s="5">
        <v>18</v>
      </c>
      <c r="F7" s="8">
        <v>61</v>
      </c>
      <c r="G7" s="8">
        <v>74</v>
      </c>
      <c r="H7" s="8">
        <v>6</v>
      </c>
      <c r="I7" s="8">
        <v>20</v>
      </c>
      <c r="J7">
        <f t="shared" si="0"/>
        <v>-29</v>
      </c>
      <c r="K7" s="9">
        <f t="shared" si="1"/>
        <v>-0.32222222222222224</v>
      </c>
      <c r="L7">
        <f t="shared" si="2"/>
        <v>-2</v>
      </c>
      <c r="M7">
        <f t="shared" si="3"/>
        <v>0</v>
      </c>
      <c r="N7">
        <f t="shared" si="4"/>
        <v>2</v>
      </c>
    </row>
    <row r="8" spans="1:16" x14ac:dyDescent="0.25">
      <c r="A8" t="s">
        <v>14</v>
      </c>
      <c r="B8" s="5">
        <v>324</v>
      </c>
      <c r="C8" s="5">
        <v>42</v>
      </c>
      <c r="D8" s="5">
        <v>9</v>
      </c>
      <c r="E8" s="5">
        <v>43</v>
      </c>
      <c r="F8" s="8">
        <v>347</v>
      </c>
      <c r="G8" s="8">
        <v>54</v>
      </c>
      <c r="H8" s="8">
        <v>9</v>
      </c>
      <c r="I8" s="8">
        <v>25</v>
      </c>
      <c r="J8">
        <f t="shared" si="0"/>
        <v>23</v>
      </c>
      <c r="K8" s="9">
        <f t="shared" si="1"/>
        <v>7.098765432098765E-2</v>
      </c>
      <c r="L8">
        <f t="shared" si="2"/>
        <v>12</v>
      </c>
      <c r="M8">
        <f t="shared" si="3"/>
        <v>0</v>
      </c>
      <c r="N8">
        <f t="shared" si="4"/>
        <v>-18</v>
      </c>
    </row>
    <row r="9" spans="1:16" x14ac:dyDescent="0.25">
      <c r="A9" t="s">
        <v>15</v>
      </c>
      <c r="B9" s="5">
        <v>401</v>
      </c>
      <c r="C9" s="5">
        <v>59</v>
      </c>
      <c r="D9" s="5">
        <v>12</v>
      </c>
      <c r="E9" s="5">
        <v>27</v>
      </c>
      <c r="F9" s="8">
        <v>447</v>
      </c>
      <c r="G9" s="8">
        <v>60</v>
      </c>
      <c r="H9" s="8">
        <v>10</v>
      </c>
      <c r="I9" s="8">
        <v>27</v>
      </c>
      <c r="J9">
        <f t="shared" si="0"/>
        <v>46</v>
      </c>
      <c r="K9" s="9">
        <f t="shared" si="1"/>
        <v>0.11471321695760599</v>
      </c>
      <c r="L9">
        <f t="shared" si="2"/>
        <v>1</v>
      </c>
      <c r="M9">
        <f t="shared" si="3"/>
        <v>-2</v>
      </c>
      <c r="N9">
        <f t="shared" si="4"/>
        <v>0</v>
      </c>
    </row>
    <row r="10" spans="1:16" x14ac:dyDescent="0.25">
      <c r="A10" t="s">
        <v>16</v>
      </c>
      <c r="B10" s="5">
        <v>111</v>
      </c>
      <c r="C10" s="5">
        <v>69</v>
      </c>
      <c r="D10" s="5">
        <v>13</v>
      </c>
      <c r="E10" s="5">
        <v>16</v>
      </c>
      <c r="F10" s="8">
        <v>134</v>
      </c>
      <c r="G10" s="8">
        <v>77</v>
      </c>
      <c r="H10" s="8">
        <v>6</v>
      </c>
      <c r="I10" s="8">
        <v>13</v>
      </c>
      <c r="J10">
        <f t="shared" si="0"/>
        <v>23</v>
      </c>
      <c r="K10" s="9">
        <f t="shared" si="1"/>
        <v>0.2072072072072072</v>
      </c>
      <c r="L10">
        <f t="shared" si="2"/>
        <v>8</v>
      </c>
      <c r="M10">
        <f t="shared" si="3"/>
        <v>-7</v>
      </c>
      <c r="N10">
        <f t="shared" si="4"/>
        <v>-3</v>
      </c>
    </row>
    <row r="11" spans="1:16" x14ac:dyDescent="0.25">
      <c r="A11" t="s">
        <v>17</v>
      </c>
      <c r="B11" s="5">
        <v>199</v>
      </c>
      <c r="C11" s="5">
        <v>57</v>
      </c>
      <c r="D11" s="5">
        <v>11</v>
      </c>
      <c r="E11" s="5">
        <v>30</v>
      </c>
      <c r="F11" s="8">
        <v>248</v>
      </c>
      <c r="G11" s="8">
        <v>63</v>
      </c>
      <c r="H11" s="8">
        <v>7</v>
      </c>
      <c r="I11" s="8">
        <v>23</v>
      </c>
      <c r="J11">
        <f t="shared" si="0"/>
        <v>49</v>
      </c>
      <c r="K11" s="9">
        <f t="shared" si="1"/>
        <v>0.24623115577889448</v>
      </c>
      <c r="L11">
        <f t="shared" si="2"/>
        <v>6</v>
      </c>
      <c r="M11">
        <f t="shared" si="3"/>
        <v>-4</v>
      </c>
      <c r="N11">
        <f t="shared" si="4"/>
        <v>-7</v>
      </c>
    </row>
    <row r="12" spans="1:16" x14ac:dyDescent="0.25">
      <c r="A12" t="s">
        <v>18</v>
      </c>
      <c r="B12" s="5">
        <v>561</v>
      </c>
      <c r="C12" s="5">
        <v>54</v>
      </c>
      <c r="D12" s="5">
        <v>15</v>
      </c>
      <c r="E12" s="5">
        <v>29</v>
      </c>
      <c r="F12" s="8">
        <v>745</v>
      </c>
      <c r="G12" s="8">
        <v>61</v>
      </c>
      <c r="H12" s="8">
        <v>7</v>
      </c>
      <c r="I12" s="8">
        <v>29</v>
      </c>
      <c r="J12">
        <f t="shared" si="0"/>
        <v>184</v>
      </c>
      <c r="K12" s="9">
        <f t="shared" si="1"/>
        <v>0.32798573975044565</v>
      </c>
      <c r="L12">
        <f t="shared" si="2"/>
        <v>7</v>
      </c>
      <c r="M12">
        <f t="shared" si="3"/>
        <v>-8</v>
      </c>
      <c r="N12">
        <f t="shared" si="4"/>
        <v>0</v>
      </c>
    </row>
    <row r="13" spans="1:16" x14ac:dyDescent="0.25">
      <c r="A13" t="s">
        <v>19</v>
      </c>
      <c r="B13" s="5">
        <v>388</v>
      </c>
      <c r="C13" s="5">
        <v>54</v>
      </c>
      <c r="D13" s="5">
        <v>11</v>
      </c>
      <c r="E13" s="5">
        <v>31</v>
      </c>
      <c r="F13" s="8">
        <v>435</v>
      </c>
      <c r="G13" s="8">
        <v>65</v>
      </c>
      <c r="H13" s="8">
        <v>9</v>
      </c>
      <c r="I13" s="8">
        <v>24</v>
      </c>
      <c r="J13">
        <f t="shared" si="0"/>
        <v>47</v>
      </c>
      <c r="K13" s="9">
        <f t="shared" si="1"/>
        <v>0.1211340206185567</v>
      </c>
      <c r="L13">
        <f t="shared" si="2"/>
        <v>11</v>
      </c>
      <c r="M13">
        <f t="shared" si="3"/>
        <v>-2</v>
      </c>
      <c r="N13">
        <f t="shared" si="4"/>
        <v>-7</v>
      </c>
    </row>
    <row r="14" spans="1:16" x14ac:dyDescent="0.25">
      <c r="A14" t="s">
        <v>20</v>
      </c>
      <c r="B14" s="5">
        <v>709</v>
      </c>
      <c r="C14" s="5">
        <v>49</v>
      </c>
      <c r="D14" s="5">
        <v>15</v>
      </c>
      <c r="E14" s="5">
        <v>31</v>
      </c>
      <c r="F14" s="8">
        <v>1024</v>
      </c>
      <c r="G14" s="8">
        <v>58</v>
      </c>
      <c r="H14" s="8">
        <v>10</v>
      </c>
      <c r="I14" s="8">
        <v>24</v>
      </c>
      <c r="J14">
        <f t="shared" si="0"/>
        <v>315</v>
      </c>
      <c r="K14" s="9">
        <f t="shared" si="1"/>
        <v>0.44428772919605075</v>
      </c>
      <c r="L14">
        <f t="shared" si="2"/>
        <v>9</v>
      </c>
      <c r="M14">
        <f t="shared" si="3"/>
        <v>-5</v>
      </c>
      <c r="N14">
        <f t="shared" si="4"/>
        <v>-7</v>
      </c>
    </row>
    <row r="15" spans="1:16" x14ac:dyDescent="0.25">
      <c r="A15" t="s">
        <v>7</v>
      </c>
      <c r="B15" s="5">
        <v>108</v>
      </c>
      <c r="C15" s="5">
        <v>56</v>
      </c>
      <c r="D15" s="5">
        <v>10</v>
      </c>
      <c r="E15" s="5">
        <v>32</v>
      </c>
      <c r="F15" s="8">
        <v>153</v>
      </c>
      <c r="G15" s="8">
        <v>52</v>
      </c>
      <c r="H15" s="8">
        <v>12</v>
      </c>
      <c r="I15" s="8">
        <v>33</v>
      </c>
      <c r="J15">
        <f t="shared" si="0"/>
        <v>45</v>
      </c>
      <c r="K15" s="9">
        <f t="shared" si="1"/>
        <v>0.41666666666666669</v>
      </c>
      <c r="L15">
        <f t="shared" si="2"/>
        <v>-4</v>
      </c>
      <c r="M15">
        <f t="shared" si="3"/>
        <v>2</v>
      </c>
      <c r="N15">
        <f t="shared" si="4"/>
        <v>1</v>
      </c>
    </row>
    <row r="16" spans="1:16" x14ac:dyDescent="0.25">
      <c r="A16" t="s">
        <v>44</v>
      </c>
      <c r="B16" s="5">
        <v>90</v>
      </c>
      <c r="C16" s="5">
        <v>59</v>
      </c>
      <c r="D16" s="5">
        <v>11</v>
      </c>
      <c r="E16" s="5">
        <v>24</v>
      </c>
      <c r="F16" s="8">
        <v>193</v>
      </c>
      <c r="G16" s="8">
        <v>59</v>
      </c>
      <c r="H16" s="8">
        <v>5</v>
      </c>
      <c r="I16" s="8">
        <v>20</v>
      </c>
      <c r="J16">
        <f t="shared" si="0"/>
        <v>103</v>
      </c>
      <c r="K16" s="9">
        <f t="shared" si="1"/>
        <v>1.1444444444444444</v>
      </c>
      <c r="L16">
        <f t="shared" si="2"/>
        <v>0</v>
      </c>
      <c r="M16">
        <f t="shared" si="3"/>
        <v>-6</v>
      </c>
      <c r="N16">
        <f t="shared" si="4"/>
        <v>-4</v>
      </c>
    </row>
    <row r="17" spans="1:14" hidden="1" x14ac:dyDescent="0.25">
      <c r="A17" t="s">
        <v>45</v>
      </c>
      <c r="B17" s="5"/>
      <c r="C17" s="5"/>
      <c r="D17" s="5"/>
      <c r="E17" s="5"/>
      <c r="F17" s="8"/>
      <c r="G17" s="8"/>
      <c r="H17" s="8"/>
      <c r="I17" s="8"/>
      <c r="J17">
        <f t="shared" si="0"/>
        <v>0</v>
      </c>
      <c r="K17" s="9" t="e">
        <f t="shared" si="1"/>
        <v>#DIV/0!</v>
      </c>
      <c r="L17">
        <f t="shared" si="2"/>
        <v>0</v>
      </c>
      <c r="M17">
        <f t="shared" si="3"/>
        <v>0</v>
      </c>
      <c r="N17">
        <f t="shared" si="4"/>
        <v>0</v>
      </c>
    </row>
    <row r="18" spans="1:14" x14ac:dyDescent="0.25">
      <c r="A18" t="s">
        <v>21</v>
      </c>
      <c r="B18" s="5">
        <v>172</v>
      </c>
      <c r="C18" s="5">
        <v>58</v>
      </c>
      <c r="D18" s="5">
        <v>19</v>
      </c>
      <c r="E18" s="5">
        <v>21</v>
      </c>
      <c r="F18" s="8">
        <v>230</v>
      </c>
      <c r="G18" s="8">
        <v>63</v>
      </c>
      <c r="H18" s="8">
        <v>10</v>
      </c>
      <c r="I18" s="8">
        <v>24</v>
      </c>
      <c r="J18">
        <f t="shared" si="0"/>
        <v>58</v>
      </c>
      <c r="K18" s="9">
        <f t="shared" si="1"/>
        <v>0.33720930232558138</v>
      </c>
      <c r="L18">
        <f t="shared" si="2"/>
        <v>5</v>
      </c>
      <c r="M18">
        <f t="shared" si="3"/>
        <v>-9</v>
      </c>
      <c r="N18">
        <f t="shared" si="4"/>
        <v>3</v>
      </c>
    </row>
    <row r="19" spans="1:14" x14ac:dyDescent="0.25">
      <c r="A19" t="s">
        <v>22</v>
      </c>
      <c r="B19" s="5">
        <v>145</v>
      </c>
      <c r="C19" s="5">
        <v>47</v>
      </c>
      <c r="D19" s="5">
        <v>17</v>
      </c>
      <c r="E19" s="5">
        <v>31</v>
      </c>
      <c r="F19" s="8">
        <v>348</v>
      </c>
      <c r="G19" s="8">
        <v>64</v>
      </c>
      <c r="H19" s="8">
        <v>10</v>
      </c>
      <c r="I19" s="8">
        <v>20</v>
      </c>
      <c r="J19">
        <f t="shared" si="0"/>
        <v>203</v>
      </c>
      <c r="K19" s="9">
        <f t="shared" si="1"/>
        <v>1.4</v>
      </c>
      <c r="L19">
        <f t="shared" si="2"/>
        <v>17</v>
      </c>
      <c r="M19">
        <f t="shared" si="3"/>
        <v>-7</v>
      </c>
      <c r="N19">
        <f t="shared" si="4"/>
        <v>-11</v>
      </c>
    </row>
    <row r="20" spans="1:14" x14ac:dyDescent="0.25">
      <c r="A20" t="s">
        <v>23</v>
      </c>
      <c r="B20" s="5">
        <v>131</v>
      </c>
      <c r="C20" s="5">
        <v>67</v>
      </c>
      <c r="D20" s="5">
        <v>11</v>
      </c>
      <c r="E20" s="5">
        <v>18</v>
      </c>
      <c r="F20" s="8">
        <v>242</v>
      </c>
      <c r="G20" s="8">
        <v>72</v>
      </c>
      <c r="H20" s="8">
        <v>7</v>
      </c>
      <c r="I20" s="8">
        <v>16</v>
      </c>
      <c r="J20">
        <f t="shared" si="0"/>
        <v>111</v>
      </c>
      <c r="K20" s="9">
        <f t="shared" si="1"/>
        <v>0.84732824427480913</v>
      </c>
      <c r="L20">
        <f t="shared" si="2"/>
        <v>5</v>
      </c>
      <c r="M20">
        <f t="shared" si="3"/>
        <v>-4</v>
      </c>
      <c r="N20">
        <f t="shared" si="4"/>
        <v>-2</v>
      </c>
    </row>
    <row r="21" spans="1:14" x14ac:dyDescent="0.25">
      <c r="A21" t="s">
        <v>24</v>
      </c>
      <c r="B21" s="5">
        <v>132</v>
      </c>
      <c r="C21" s="5">
        <v>54</v>
      </c>
      <c r="D21" s="5">
        <v>16</v>
      </c>
      <c r="E21" s="5">
        <v>25</v>
      </c>
      <c r="F21" s="8">
        <v>126</v>
      </c>
      <c r="G21" s="8">
        <v>60</v>
      </c>
      <c r="H21" s="8">
        <v>12</v>
      </c>
      <c r="I21" s="8">
        <v>25</v>
      </c>
      <c r="J21">
        <f t="shared" si="0"/>
        <v>-6</v>
      </c>
      <c r="K21" s="9">
        <f t="shared" si="1"/>
        <v>-4.5454545454545456E-2</v>
      </c>
      <c r="L21">
        <f t="shared" si="2"/>
        <v>6</v>
      </c>
      <c r="M21">
        <f t="shared" si="3"/>
        <v>-4</v>
      </c>
      <c r="N21">
        <f t="shared" si="4"/>
        <v>0</v>
      </c>
    </row>
    <row r="22" spans="1:14" x14ac:dyDescent="0.25">
      <c r="A22" t="s">
        <v>25</v>
      </c>
      <c r="B22" s="5">
        <v>353</v>
      </c>
      <c r="C22" s="5">
        <v>59</v>
      </c>
      <c r="D22" s="5">
        <v>11</v>
      </c>
      <c r="E22" s="5">
        <v>26</v>
      </c>
      <c r="F22" s="8">
        <v>381</v>
      </c>
      <c r="G22" s="8">
        <v>64</v>
      </c>
      <c r="H22" s="8">
        <v>12</v>
      </c>
      <c r="I22" s="8">
        <v>18</v>
      </c>
      <c r="J22">
        <f t="shared" si="0"/>
        <v>28</v>
      </c>
      <c r="K22" s="9">
        <f t="shared" si="1"/>
        <v>7.9320113314447591E-2</v>
      </c>
      <c r="L22">
        <f t="shared" si="2"/>
        <v>5</v>
      </c>
      <c r="M22">
        <f t="shared" si="3"/>
        <v>1</v>
      </c>
      <c r="N22">
        <f t="shared" si="4"/>
        <v>-8</v>
      </c>
    </row>
    <row r="23" spans="1:14" x14ac:dyDescent="0.25">
      <c r="A23" t="s">
        <v>26</v>
      </c>
      <c r="B23" s="5">
        <v>312</v>
      </c>
      <c r="C23" s="5">
        <v>35</v>
      </c>
      <c r="D23" s="5">
        <v>8</v>
      </c>
      <c r="E23" s="5">
        <v>37</v>
      </c>
      <c r="F23" s="8">
        <v>293</v>
      </c>
      <c r="G23" s="8">
        <v>54</v>
      </c>
      <c r="H23" s="8">
        <v>7</v>
      </c>
      <c r="I23" s="8">
        <v>30</v>
      </c>
      <c r="J23">
        <f t="shared" si="0"/>
        <v>-19</v>
      </c>
      <c r="K23" s="9">
        <f t="shared" si="1"/>
        <v>-6.0897435897435896E-2</v>
      </c>
      <c r="L23">
        <f t="shared" si="2"/>
        <v>19</v>
      </c>
      <c r="M23">
        <f t="shared" si="3"/>
        <v>-1</v>
      </c>
      <c r="N23">
        <f t="shared" si="4"/>
        <v>-7</v>
      </c>
    </row>
    <row r="24" spans="1:14" x14ac:dyDescent="0.25">
      <c r="A24" t="s">
        <v>27</v>
      </c>
      <c r="B24" s="5">
        <v>143</v>
      </c>
      <c r="C24" s="5">
        <v>51</v>
      </c>
      <c r="D24" s="5">
        <v>15</v>
      </c>
      <c r="E24" s="5">
        <v>28</v>
      </c>
      <c r="F24" s="8">
        <v>254</v>
      </c>
      <c r="G24" s="8">
        <v>66</v>
      </c>
      <c r="H24" s="8">
        <v>8</v>
      </c>
      <c r="I24" s="8">
        <v>21</v>
      </c>
      <c r="J24">
        <f t="shared" si="0"/>
        <v>111</v>
      </c>
      <c r="K24" s="9">
        <f t="shared" si="1"/>
        <v>0.77622377622377625</v>
      </c>
      <c r="L24">
        <f t="shared" si="2"/>
        <v>15</v>
      </c>
      <c r="M24">
        <f t="shared" si="3"/>
        <v>-7</v>
      </c>
      <c r="N24">
        <f t="shared" si="4"/>
        <v>-7</v>
      </c>
    </row>
    <row r="25" spans="1:14" x14ac:dyDescent="0.25">
      <c r="A25" t="s">
        <v>28</v>
      </c>
      <c r="B25" s="5">
        <v>615</v>
      </c>
      <c r="C25" s="5">
        <v>54</v>
      </c>
      <c r="D25" s="5">
        <v>12</v>
      </c>
      <c r="E25" s="5">
        <v>29</v>
      </c>
      <c r="F25" s="8">
        <v>707</v>
      </c>
      <c r="G25" s="8">
        <v>60</v>
      </c>
      <c r="H25" s="8">
        <v>10</v>
      </c>
      <c r="I25" s="8">
        <v>23</v>
      </c>
      <c r="J25">
        <f t="shared" si="0"/>
        <v>92</v>
      </c>
      <c r="K25" s="9">
        <f t="shared" si="1"/>
        <v>0.14959349593495935</v>
      </c>
      <c r="L25">
        <f t="shared" si="2"/>
        <v>6</v>
      </c>
      <c r="M25">
        <f t="shared" si="3"/>
        <v>-2</v>
      </c>
      <c r="N25">
        <f t="shared" si="4"/>
        <v>-6</v>
      </c>
    </row>
    <row r="26" spans="1:14" x14ac:dyDescent="0.25">
      <c r="A26" t="s">
        <v>29</v>
      </c>
      <c r="B26" s="5">
        <v>156</v>
      </c>
      <c r="C26" s="5">
        <v>65</v>
      </c>
      <c r="D26" s="5">
        <v>11</v>
      </c>
      <c r="E26" s="5">
        <v>22</v>
      </c>
      <c r="F26" s="8">
        <v>201</v>
      </c>
      <c r="G26" s="8">
        <v>68</v>
      </c>
      <c r="H26" s="8">
        <v>9</v>
      </c>
      <c r="I26" s="8">
        <v>22</v>
      </c>
      <c r="J26">
        <f t="shared" si="0"/>
        <v>45</v>
      </c>
      <c r="K26" s="9">
        <f t="shared" si="1"/>
        <v>0.28846153846153844</v>
      </c>
      <c r="L26">
        <f t="shared" si="2"/>
        <v>3</v>
      </c>
      <c r="M26">
        <f t="shared" si="3"/>
        <v>-2</v>
      </c>
      <c r="N26">
        <f t="shared" si="4"/>
        <v>0</v>
      </c>
    </row>
    <row r="27" spans="1:14" x14ac:dyDescent="0.25">
      <c r="A27" t="s">
        <v>30</v>
      </c>
      <c r="B27" s="5">
        <v>44</v>
      </c>
      <c r="C27" s="5">
        <v>68</v>
      </c>
      <c r="D27" s="5">
        <v>5</v>
      </c>
      <c r="E27" s="5">
        <v>22</v>
      </c>
      <c r="F27" s="8">
        <v>56</v>
      </c>
      <c r="G27" s="8">
        <v>64</v>
      </c>
      <c r="H27" s="8">
        <v>7</v>
      </c>
      <c r="I27" s="8">
        <v>25</v>
      </c>
      <c r="J27">
        <f t="shared" si="0"/>
        <v>12</v>
      </c>
      <c r="K27" s="9">
        <f t="shared" si="1"/>
        <v>0.27272727272727271</v>
      </c>
      <c r="L27">
        <f t="shared" si="2"/>
        <v>-4</v>
      </c>
      <c r="M27">
        <f t="shared" si="3"/>
        <v>2</v>
      </c>
      <c r="N27">
        <f t="shared" si="4"/>
        <v>3</v>
      </c>
    </row>
    <row r="28" spans="1:14" hidden="1" x14ac:dyDescent="0.25">
      <c r="A28" t="s">
        <v>31</v>
      </c>
      <c r="B28" s="5"/>
      <c r="C28" s="5"/>
      <c r="D28" s="5"/>
      <c r="E28" s="5"/>
      <c r="F28" s="8"/>
      <c r="G28" s="8"/>
      <c r="H28" s="8"/>
      <c r="I28" s="8"/>
      <c r="J28">
        <f t="shared" si="0"/>
        <v>0</v>
      </c>
      <c r="K28" s="9" t="e">
        <f t="shared" si="1"/>
        <v>#DIV/0!</v>
      </c>
      <c r="L28">
        <f t="shared" si="2"/>
        <v>0</v>
      </c>
      <c r="M28">
        <f t="shared" si="3"/>
        <v>0</v>
      </c>
      <c r="N28">
        <f t="shared" si="4"/>
        <v>0</v>
      </c>
    </row>
    <row r="29" spans="1:14" hidden="1" x14ac:dyDescent="0.25">
      <c r="A29" t="s">
        <v>32</v>
      </c>
      <c r="B29" s="5"/>
      <c r="C29" s="5"/>
      <c r="D29" s="5"/>
      <c r="E29" s="5"/>
      <c r="F29" s="8"/>
      <c r="G29" s="8"/>
      <c r="H29" s="8"/>
      <c r="I29" s="8"/>
      <c r="J29">
        <f t="shared" si="0"/>
        <v>0</v>
      </c>
      <c r="K29" s="9" t="e">
        <f t="shared" si="1"/>
        <v>#DIV/0!</v>
      </c>
      <c r="L29">
        <f t="shared" si="2"/>
        <v>0</v>
      </c>
      <c r="M29">
        <f t="shared" si="3"/>
        <v>0</v>
      </c>
      <c r="N29">
        <f t="shared" si="4"/>
        <v>0</v>
      </c>
    </row>
    <row r="30" spans="1:14" x14ac:dyDescent="0.25">
      <c r="A30" t="s">
        <v>9</v>
      </c>
      <c r="B30" s="5">
        <v>55</v>
      </c>
      <c r="C30" s="5">
        <v>58</v>
      </c>
      <c r="D30" s="5">
        <v>17</v>
      </c>
      <c r="E30" s="5">
        <v>25</v>
      </c>
      <c r="F30" s="8">
        <v>75</v>
      </c>
      <c r="G30" s="8">
        <v>72</v>
      </c>
      <c r="H30" s="8">
        <v>1</v>
      </c>
      <c r="I30" s="8">
        <v>24</v>
      </c>
      <c r="J30">
        <f t="shared" si="0"/>
        <v>20</v>
      </c>
      <c r="K30" s="9">
        <f t="shared" si="1"/>
        <v>0.36363636363636365</v>
      </c>
      <c r="L30">
        <f t="shared" si="2"/>
        <v>14</v>
      </c>
      <c r="M30">
        <f t="shared" si="3"/>
        <v>-16</v>
      </c>
      <c r="N30">
        <f t="shared" si="4"/>
        <v>-1</v>
      </c>
    </row>
    <row r="31" spans="1:14" hidden="1" x14ac:dyDescent="0.25">
      <c r="A31" t="s">
        <v>33</v>
      </c>
      <c r="B31" s="5"/>
      <c r="C31" s="5"/>
      <c r="D31" s="5"/>
      <c r="E31" s="5"/>
      <c r="F31" s="8"/>
      <c r="G31" s="8"/>
      <c r="H31" s="8"/>
      <c r="I31" s="8"/>
      <c r="J31">
        <f t="shared" si="0"/>
        <v>0</v>
      </c>
      <c r="K31" s="9" t="e">
        <f t="shared" si="1"/>
        <v>#DIV/0!</v>
      </c>
      <c r="L31">
        <f t="shared" si="2"/>
        <v>0</v>
      </c>
      <c r="M31">
        <f t="shared" si="3"/>
        <v>0</v>
      </c>
      <c r="N31">
        <f t="shared" si="4"/>
        <v>0</v>
      </c>
    </row>
    <row r="32" spans="1:14" x14ac:dyDescent="0.25">
      <c r="A32" t="s">
        <v>34</v>
      </c>
      <c r="B32" s="5">
        <v>236</v>
      </c>
      <c r="C32" s="5">
        <v>47</v>
      </c>
      <c r="D32" s="5">
        <v>12</v>
      </c>
      <c r="E32" s="5">
        <v>35</v>
      </c>
      <c r="F32" s="8">
        <v>411</v>
      </c>
      <c r="G32" s="8">
        <v>60</v>
      </c>
      <c r="H32" s="8">
        <v>11</v>
      </c>
      <c r="I32" s="8">
        <v>26</v>
      </c>
      <c r="J32">
        <f t="shared" si="0"/>
        <v>175</v>
      </c>
      <c r="K32" s="9">
        <f t="shared" si="1"/>
        <v>0.74152542372881358</v>
      </c>
      <c r="L32">
        <f t="shared" si="2"/>
        <v>13</v>
      </c>
      <c r="M32">
        <f t="shared" si="3"/>
        <v>-1</v>
      </c>
      <c r="N32">
        <f t="shared" si="4"/>
        <v>-9</v>
      </c>
    </row>
    <row r="33" spans="1:14" x14ac:dyDescent="0.25">
      <c r="A33" t="s">
        <v>35</v>
      </c>
      <c r="B33" s="5">
        <v>30</v>
      </c>
      <c r="C33" s="5">
        <v>57</v>
      </c>
      <c r="D33" s="5">
        <v>20</v>
      </c>
      <c r="E33" s="5">
        <v>20</v>
      </c>
      <c r="F33" s="8">
        <v>40</v>
      </c>
      <c r="G33" s="8">
        <v>60</v>
      </c>
      <c r="H33" s="8">
        <v>12</v>
      </c>
      <c r="I33" s="8">
        <v>28</v>
      </c>
      <c r="J33">
        <f t="shared" si="0"/>
        <v>10</v>
      </c>
      <c r="K33" s="9">
        <f t="shared" si="1"/>
        <v>0.33333333333333331</v>
      </c>
      <c r="L33">
        <f t="shared" si="2"/>
        <v>3</v>
      </c>
      <c r="M33">
        <f t="shared" si="3"/>
        <v>-8</v>
      </c>
      <c r="N33">
        <f t="shared" si="4"/>
        <v>8</v>
      </c>
    </row>
    <row r="34" spans="1:14" hidden="1" x14ac:dyDescent="0.25">
      <c r="A34" t="s">
        <v>36</v>
      </c>
      <c r="B34" s="5">
        <v>72</v>
      </c>
      <c r="C34" s="5">
        <v>45</v>
      </c>
      <c r="D34" s="5">
        <v>21</v>
      </c>
      <c r="E34" s="5">
        <v>32</v>
      </c>
      <c r="F34" s="8">
        <v>0</v>
      </c>
      <c r="G34" s="8">
        <v>0</v>
      </c>
      <c r="H34" s="8">
        <v>0</v>
      </c>
      <c r="I34" s="8">
        <v>0</v>
      </c>
      <c r="J34">
        <f t="shared" si="0"/>
        <v>-72</v>
      </c>
      <c r="K34" s="9">
        <f t="shared" si="1"/>
        <v>-1</v>
      </c>
      <c r="L34">
        <f t="shared" si="2"/>
        <v>-45</v>
      </c>
      <c r="M34">
        <f t="shared" si="3"/>
        <v>-21</v>
      </c>
      <c r="N34">
        <f t="shared" si="4"/>
        <v>-32</v>
      </c>
    </row>
    <row r="35" spans="1:14" x14ac:dyDescent="0.25">
      <c r="A35" t="s">
        <v>37</v>
      </c>
      <c r="B35" s="5">
        <v>297</v>
      </c>
      <c r="C35" s="5">
        <v>57</v>
      </c>
      <c r="D35" s="5">
        <v>12</v>
      </c>
      <c r="E35" s="5">
        <v>29</v>
      </c>
      <c r="F35" s="8">
        <v>442</v>
      </c>
      <c r="G35" s="8">
        <v>63</v>
      </c>
      <c r="H35" s="8">
        <v>10</v>
      </c>
      <c r="I35" s="8">
        <v>25</v>
      </c>
      <c r="J35">
        <f t="shared" si="0"/>
        <v>145</v>
      </c>
      <c r="K35" s="9">
        <f t="shared" si="1"/>
        <v>0.48821548821548821</v>
      </c>
      <c r="L35">
        <f t="shared" si="2"/>
        <v>6</v>
      </c>
      <c r="M35">
        <f t="shared" si="3"/>
        <v>-2</v>
      </c>
      <c r="N35">
        <f t="shared" si="4"/>
        <v>-4</v>
      </c>
    </row>
    <row r="36" spans="1:14" x14ac:dyDescent="0.25">
      <c r="A36" t="s">
        <v>38</v>
      </c>
      <c r="B36" s="5">
        <v>48</v>
      </c>
      <c r="C36" s="5">
        <v>62</v>
      </c>
      <c r="D36" s="5">
        <v>17</v>
      </c>
      <c r="E36" s="5">
        <v>17</v>
      </c>
      <c r="F36" s="8">
        <v>101</v>
      </c>
      <c r="G36" s="8">
        <v>74</v>
      </c>
      <c r="H36" s="8">
        <v>2</v>
      </c>
      <c r="I36" s="8">
        <v>21</v>
      </c>
      <c r="J36">
        <f t="shared" si="0"/>
        <v>53</v>
      </c>
      <c r="K36" s="9">
        <f t="shared" si="1"/>
        <v>1.1041666666666667</v>
      </c>
      <c r="L36">
        <f t="shared" si="2"/>
        <v>12</v>
      </c>
      <c r="M36">
        <f t="shared" si="3"/>
        <v>-15</v>
      </c>
      <c r="N36">
        <f t="shared" si="4"/>
        <v>4</v>
      </c>
    </row>
    <row r="37" spans="1:14" hidden="1" x14ac:dyDescent="0.25">
      <c r="A37" t="s">
        <v>39</v>
      </c>
      <c r="B37" s="5"/>
      <c r="C37" s="5"/>
      <c r="D37" s="5"/>
      <c r="E37" s="5"/>
      <c r="F37" s="8"/>
      <c r="G37" s="8"/>
      <c r="H37" s="8"/>
      <c r="I37" s="8"/>
      <c r="J37">
        <f t="shared" si="0"/>
        <v>0</v>
      </c>
      <c r="K37" s="9" t="e">
        <f t="shared" si="1"/>
        <v>#DIV/0!</v>
      </c>
      <c r="L37">
        <f t="shared" si="2"/>
        <v>0</v>
      </c>
      <c r="M37">
        <f t="shared" si="3"/>
        <v>0</v>
      </c>
      <c r="N37">
        <f t="shared" si="4"/>
        <v>0</v>
      </c>
    </row>
    <row r="38" spans="1:14" hidden="1" x14ac:dyDescent="0.25">
      <c r="A38" t="s">
        <v>40</v>
      </c>
      <c r="B38" s="5"/>
      <c r="C38" s="5"/>
      <c r="D38" s="5"/>
      <c r="E38" s="5"/>
      <c r="F38" s="8"/>
      <c r="G38" s="8"/>
      <c r="H38" s="8"/>
      <c r="I38" s="8"/>
      <c r="J38">
        <f t="shared" si="0"/>
        <v>0</v>
      </c>
      <c r="K38" s="9" t="e">
        <f t="shared" si="1"/>
        <v>#DIV/0!</v>
      </c>
      <c r="L38">
        <f t="shared" si="2"/>
        <v>0</v>
      </c>
      <c r="M38">
        <f t="shared" si="3"/>
        <v>0</v>
      </c>
      <c r="N38">
        <f t="shared" si="4"/>
        <v>0</v>
      </c>
    </row>
    <row r="39" spans="1:14" x14ac:dyDescent="0.25">
      <c r="A39" t="s">
        <v>41</v>
      </c>
      <c r="B39" s="5">
        <v>214</v>
      </c>
      <c r="C39" s="5">
        <v>49</v>
      </c>
      <c r="D39" s="5">
        <v>16</v>
      </c>
      <c r="E39" s="5">
        <v>31</v>
      </c>
      <c r="F39" s="8">
        <v>271</v>
      </c>
      <c r="G39" s="8">
        <v>66</v>
      </c>
      <c r="H39" s="8">
        <v>11</v>
      </c>
      <c r="I39" s="8">
        <v>21</v>
      </c>
      <c r="J39">
        <f t="shared" si="0"/>
        <v>57</v>
      </c>
      <c r="K39" s="9">
        <f t="shared" si="1"/>
        <v>0.26635514018691586</v>
      </c>
      <c r="L39">
        <f t="shared" si="2"/>
        <v>17</v>
      </c>
      <c r="M39">
        <f t="shared" si="3"/>
        <v>-5</v>
      </c>
      <c r="N39">
        <f t="shared" si="4"/>
        <v>-10</v>
      </c>
    </row>
    <row r="40" spans="1:14" x14ac:dyDescent="0.25">
      <c r="A40" t="s">
        <v>42</v>
      </c>
      <c r="B40" s="5">
        <v>412</v>
      </c>
      <c r="C40" s="5">
        <v>52</v>
      </c>
      <c r="D40" s="5">
        <v>12</v>
      </c>
      <c r="E40" s="5">
        <v>31</v>
      </c>
      <c r="F40" s="8">
        <v>594</v>
      </c>
      <c r="G40" s="8">
        <v>58</v>
      </c>
      <c r="H40" s="8">
        <v>10</v>
      </c>
      <c r="I40" s="8">
        <v>26</v>
      </c>
      <c r="J40">
        <f t="shared" si="0"/>
        <v>182</v>
      </c>
      <c r="K40" s="9">
        <f t="shared" si="1"/>
        <v>0.44174757281553401</v>
      </c>
      <c r="L40">
        <f t="shared" si="2"/>
        <v>6</v>
      </c>
      <c r="M40">
        <f t="shared" si="3"/>
        <v>-2</v>
      </c>
      <c r="N40">
        <f t="shared" si="4"/>
        <v>-5</v>
      </c>
    </row>
    <row r="41" spans="1:14" x14ac:dyDescent="0.25">
      <c r="A41" t="s">
        <v>43</v>
      </c>
      <c r="B41" s="5">
        <v>72</v>
      </c>
      <c r="C41" s="5">
        <v>44</v>
      </c>
      <c r="D41" s="5">
        <v>16</v>
      </c>
      <c r="E41" s="5">
        <v>35</v>
      </c>
      <c r="F41" s="8">
        <v>145</v>
      </c>
      <c r="G41" s="8">
        <v>75</v>
      </c>
      <c r="H41" s="8">
        <v>6</v>
      </c>
      <c r="I41" s="8">
        <v>17</v>
      </c>
      <c r="J41">
        <f t="shared" si="0"/>
        <v>73</v>
      </c>
      <c r="K41" s="9">
        <f t="shared" si="1"/>
        <v>1.0138888888888888</v>
      </c>
      <c r="L41">
        <f t="shared" si="2"/>
        <v>31</v>
      </c>
      <c r="M41">
        <f t="shared" si="3"/>
        <v>-10</v>
      </c>
      <c r="N41">
        <f t="shared" si="4"/>
        <v>-18</v>
      </c>
    </row>
    <row r="42" spans="1:14" x14ac:dyDescent="0.25">
      <c r="A42" t="s">
        <v>6</v>
      </c>
      <c r="B42" s="5">
        <v>1564</v>
      </c>
      <c r="C42" s="5">
        <v>55</v>
      </c>
      <c r="D42" s="5">
        <v>10</v>
      </c>
      <c r="E42" s="5">
        <v>32</v>
      </c>
      <c r="F42" s="8">
        <v>2254</v>
      </c>
      <c r="G42" s="8">
        <v>60</v>
      </c>
      <c r="H42" s="8">
        <v>8</v>
      </c>
      <c r="I42" s="8">
        <v>23</v>
      </c>
      <c r="J42">
        <f>F42-B42</f>
        <v>690</v>
      </c>
      <c r="K42" s="9">
        <f t="shared" si="1"/>
        <v>0.44117647058823528</v>
      </c>
      <c r="L42">
        <f t="shared" si="2"/>
        <v>5</v>
      </c>
      <c r="M42">
        <f t="shared" si="3"/>
        <v>-2</v>
      </c>
      <c r="N42">
        <f t="shared" si="4"/>
        <v>-9</v>
      </c>
    </row>
    <row r="43" spans="1:14" x14ac:dyDescent="0.25">
      <c r="B43">
        <f>SUM(B3:B42)</f>
        <v>8893</v>
      </c>
      <c r="C43" s="6">
        <f>AVERAGE(C3:C42)</f>
        <v>55.088235294117645</v>
      </c>
      <c r="D43" s="6">
        <f>AVERAGE(D3:D42)</f>
        <v>12.882352941176471</v>
      </c>
      <c r="E43" s="6">
        <f>AVERAGE(E3:E42)</f>
        <v>27.911764705882351</v>
      </c>
      <c r="F43">
        <f>SUM(F3:F42)</f>
        <v>11998</v>
      </c>
      <c r="G43" s="6">
        <f>AVERAGE(G3:G42)</f>
        <v>59.882352941176471</v>
      </c>
      <c r="H43" s="6">
        <f t="shared" ref="H43:I43" si="5">AVERAGE(H3:H42)</f>
        <v>8</v>
      </c>
      <c r="I43" s="6">
        <f t="shared" si="5"/>
        <v>21.882352941176471</v>
      </c>
      <c r="J43">
        <f>F43-B43</f>
        <v>3105</v>
      </c>
      <c r="K43" s="9">
        <f>J43/B43</f>
        <v>0.34915101765433487</v>
      </c>
      <c r="L43" s="6">
        <f t="shared" si="2"/>
        <v>4.794117647058826</v>
      </c>
      <c r="M43" s="6">
        <f t="shared" si="3"/>
        <v>-4.882352941176471</v>
      </c>
      <c r="N43" s="6">
        <f t="shared" si="4"/>
        <v>-6.0294117647058805</v>
      </c>
    </row>
  </sheetData>
  <mergeCells count="2">
    <mergeCell ref="F1:I1"/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B8291D849F4459D7AB60B6E79C880" ma:contentTypeVersion="19" ma:contentTypeDescription="Opret et nyt dokument." ma:contentTypeScope="" ma:versionID="eff40630db477eb8408175e1498a86b6">
  <xsd:schema xmlns:xsd="http://www.w3.org/2001/XMLSchema" xmlns:xs="http://www.w3.org/2001/XMLSchema" xmlns:p="http://schemas.microsoft.com/office/2006/metadata/properties" xmlns:ns2="a408f06c-1694-489f-9cdc-5efa500d75a8" xmlns:ns3="31f27a57-5daa-4240-845d-578cc8bddeed" targetNamespace="http://schemas.microsoft.com/office/2006/metadata/properties" ma:root="true" ma:fieldsID="998724235a43ec17b6a62cf75134e2ff" ns2:_="" ns3:_="">
    <xsd:import namespace="a408f06c-1694-489f-9cdc-5efa500d75a8"/>
    <xsd:import namespace="31f27a57-5daa-4240-845d-578cc8bdde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8f06c-1694-489f-9cdc-5efa500d7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27a57-5daa-4240-845d-578cc8bdde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2aa115-c284-453e-8f37-5cfa47456063}" ma:internalName="TaxCatchAll" ma:showField="CatchAllData" ma:web="31f27a57-5daa-4240-845d-578cc8bdde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f27a57-5daa-4240-845d-578cc8bddeed" xsi:nil="true"/>
    <lcf76f155ced4ddcb4097134ff3c332f xmlns="a408f06c-1694-489f-9cdc-5efa500d7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35AD2A-115E-45E0-A7BF-2299750D13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97F63-D4B0-49E1-A7D1-46FCEA08F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08f06c-1694-489f-9cdc-5efa500d75a8"/>
    <ds:schemaRef ds:uri="31f27a57-5daa-4240-845d-578cc8bdde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036794-BBDE-469F-94B9-95615CECD039}">
  <ds:schemaRefs>
    <ds:schemaRef ds:uri="http://schemas.microsoft.com/office/2006/metadata/properties"/>
    <ds:schemaRef ds:uri="http://schemas.microsoft.com/office/infopath/2007/PartnerControls"/>
    <ds:schemaRef ds:uri="31f27a57-5daa-4240-845d-578cc8bddeed"/>
    <ds:schemaRef ds:uri="a408f06c-1694-489f-9cdc-5efa500d7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Aarhus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Bækgaard Christensen</dc:creator>
  <cp:lastModifiedBy>Rikke Bækgaard Christensen</cp:lastModifiedBy>
  <dcterms:created xsi:type="dcterms:W3CDTF">2026-08-19T08:50:36Z</dcterms:created>
  <dcterms:modified xsi:type="dcterms:W3CDTF">2026-08-31T10:39:10Z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0x010100224B8291D849F4459D7AB60B6E79C880</vt:lpwstr>
  </property>
  <property fmtid="{D5CDD505-2E9C-101B-9397-08002B2CF9AE}" pid="3" name="MediaServiceImageTags">
    <vt:lpwstr/>
  </property>
</Properties>
</file>